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5735" windowHeight="70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<sst xmlns="http://schemas.openxmlformats.org/spreadsheetml/2006/main" count="146" uniqueCount="70">
  <si>
    <t>Construção e Reforma de Edifícios</t>
  </si>
  <si>
    <t>AC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</si>
  <si>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</si>
  <si>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</si>
  <si>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</si>
  <si>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</si>
  <si>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</si>
  <si>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</si>
  <si>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</si>
  <si>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</si>
  <si>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</si>
  <si>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</si>
  <si>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</si>
  <si>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Sim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</si>
  <si>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</si>
  <si>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</si>
  <si>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</si>
  <si>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</si>
  <si>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</si>
  <si>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</si>
  <si>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</si>
  <si>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</si>
  <si>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</si>
  <si>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</si>
  <si>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</si>
  <si>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</si>
  <si>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</si>
  <si>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</si>
  <si>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</si>
  <si>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</si>
  <si>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</si>
  <si>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</si>
  <si>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</si>
  <si>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</si>
  <si>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</si>
  <si>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</si>
  <si>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</si>
  <si>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</si>
  <si>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</si>
  <si>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Observações:</t>
  </si>
  <si>
    <t>Fornecimento de Materiais e Equipamentos</t>
  </si>
  <si>
    <t>Data:</t>
  </si>
  <si>
    <t>Responsável Técnico</t>
  </si>
  <si>
    <t>Nome:</t>
  </si>
  <si>
    <t>Estudos e Projetos, Planos e Gerenciamento e outros correlatos</t>
  </si>
  <si>
    <t>K1</t>
  </si>
  <si>
    <t>Título:</t>
  </si>
  <si>
    <t>K2</t>
  </si>
  <si>
    <t/>
  </si>
  <si>
    <t>K3</t>
  </si>
  <si>
    <t>Administração Central</t>
  </si>
  <si>
    <t>Seguro e Garantia</t>
  </si>
  <si>
    <t>Risco</t>
  </si>
  <si>
    <t>Despesas Financeiras</t>
  </si>
  <si>
    <t>Lucro</t>
  </si>
  <si>
    <t>OK</t>
  </si>
  <si>
    <t>BDI.DES =</t>
  </si>
  <si>
    <t>(1+AC + S + R + G)*(1 + DF)*(1+L)</t>
  </si>
  <si>
    <t>(1-CP-ISS-CRPB)</t>
  </si>
  <si>
    <t>Declaro para os devidos fins que, conforme legislação tributária municipal, a base de cálculo para Construção e Reforma de Edifícios, é de 100%, com a respectiva alíquota de 3%.</t>
  </si>
  <si>
    <t>Helmesona de O. Santana</t>
  </si>
  <si>
    <t>Anna Julia Monego</t>
  </si>
  <si>
    <t>Engª. Civil</t>
  </si>
  <si>
    <t>Arquiteta e Urbanista</t>
  </si>
  <si>
    <t>CREA/CAU:</t>
  </si>
  <si>
    <t>CREA RS 152843</t>
  </si>
  <si>
    <t>Local:</t>
  </si>
  <si>
    <t>PREFEITURA MUNICIPAL DE CAÇAPAVA DO SUL</t>
  </si>
  <si>
    <t>CONCLUSÃO DA CRECHE DO BAIRRO HENRIQUES - PROJETO PROINFANCIA 2008</t>
  </si>
  <si>
    <t>CAU 71912-9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</si>
</sst>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dd\ &quot;de&quot;\ mmmm\ &quot;de&quot;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49" applyFont="1" applyProtection="1">
      <alignment/>
      <protection/>
    </xf>
    <xf numFmtId="0" fontId="3" fillId="0" borderId="10" xfId="49" applyFont="1" applyBorder="1" applyAlignment="1" applyProtection="1">
      <alignment horizontal="center"/>
      <protection/>
    </xf>
    <xf numFmtId="10" fontId="4" fillId="0" borderId="10" xfId="49" applyNumberFormat="1" applyFont="1" applyFill="1" applyBorder="1" applyAlignment="1" applyProtection="1">
      <alignment horizontal="center"/>
      <protection/>
    </xf>
    <xf numFmtId="0" fontId="6" fillId="0" borderId="0" xfId="49" applyFont="1" applyAlignment="1" applyProtection="1">
      <alignment/>
      <protection/>
    </xf>
    <xf numFmtId="0" fontId="3" fillId="0" borderId="0" xfId="49" applyFont="1" applyProtection="1">
      <alignment/>
      <protection/>
    </xf>
    <xf numFmtId="0" fontId="3" fillId="0" borderId="10" xfId="49" applyFont="1" applyFill="1" applyBorder="1" applyAlignment="1" applyProtection="1">
      <alignment horizontal="center" vertical="center" wrapText="1"/>
      <protection/>
    </xf>
    <xf numFmtId="0" fontId="7" fillId="0" borderId="10" xfId="49" applyFont="1" applyFill="1" applyBorder="1" applyAlignment="1" applyProtection="1">
      <alignment horizontal="center" vertical="center"/>
      <protection/>
    </xf>
    <xf numFmtId="0" fontId="3" fillId="0" borderId="10" xfId="49" applyFont="1" applyFill="1" applyBorder="1" applyAlignment="1" applyProtection="1">
      <alignment horizontal="center" vertical="center"/>
      <protection/>
    </xf>
    <xf numFmtId="0" fontId="8" fillId="0" borderId="10" xfId="49" applyFont="1" applyBorder="1" applyAlignment="1" applyProtection="1">
      <alignment horizontal="center" vertical="center"/>
      <protection/>
    </xf>
    <xf numFmtId="10" fontId="8" fillId="33" borderId="10" xfId="49" applyNumberFormat="1" applyFont="1" applyFill="1" applyBorder="1" applyAlignment="1" applyProtection="1">
      <alignment horizontal="center" vertical="center"/>
      <protection locked="0"/>
    </xf>
    <xf numFmtId="4" fontId="7" fillId="0" borderId="10" xfId="49" applyNumberFormat="1" applyFont="1" applyFill="1" applyBorder="1" applyAlignment="1" applyProtection="1">
      <alignment horizontal="center" vertical="center"/>
      <protection/>
    </xf>
    <xf numFmtId="10" fontId="8" fillId="0" borderId="10" xfId="49" applyNumberFormat="1" applyFont="1" applyFill="1" applyBorder="1" applyAlignment="1" applyProtection="1">
      <alignment horizontal="center" vertical="center"/>
      <protection/>
    </xf>
    <xf numFmtId="10" fontId="8" fillId="0" borderId="10" xfId="49" applyNumberFormat="1" applyFont="1" applyFill="1" applyBorder="1" applyAlignment="1" applyProtection="1">
      <alignment horizontal="center" vertical="center" wrapText="1"/>
      <protection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9" fillId="0" borderId="0" xfId="49" applyFont="1" applyFill="1" applyBorder="1" applyAlignment="1" applyProtection="1">
      <alignment horizontal="center" vertical="center" wrapText="1"/>
      <protection/>
    </xf>
    <xf numFmtId="10" fontId="9" fillId="0" borderId="0" xfId="49" applyNumberFormat="1" applyFont="1" applyFill="1" applyBorder="1" applyAlignment="1" applyProtection="1">
      <alignment horizontal="center" vertical="center"/>
      <protection/>
    </xf>
    <xf numFmtId="4" fontId="7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13" fillId="0" borderId="0" xfId="49" applyFont="1" applyBorder="1" applyAlignment="1" applyProtection="1">
      <alignment horizontal="center" vertical="top"/>
      <protection/>
    </xf>
    <xf numFmtId="0" fontId="2" fillId="0" borderId="0" xfId="49" applyFont="1" applyAlignment="1" applyProtection="1">
      <alignment horizontal="right"/>
      <protection/>
    </xf>
    <xf numFmtId="165" fontId="2" fillId="0" borderId="0" xfId="49" applyNumberFormat="1" applyFont="1" applyAlignment="1" applyProtection="1">
      <alignment/>
      <protection/>
    </xf>
    <xf numFmtId="0" fontId="8" fillId="0" borderId="0" xfId="49" applyFont="1" applyBorder="1" applyProtection="1">
      <alignment/>
      <protection/>
    </xf>
    <xf numFmtId="0" fontId="2" fillId="0" borderId="0" xfId="49" applyFont="1" applyBorder="1" applyProtection="1">
      <alignment/>
      <protection/>
    </xf>
    <xf numFmtId="0" fontId="3" fillId="0" borderId="0" xfId="50" applyFont="1" applyBorder="1" applyAlignment="1" applyProtection="1">
      <alignment horizontal="left" vertical="top"/>
      <protection/>
    </xf>
    <xf numFmtId="0" fontId="8" fillId="0" borderId="0" xfId="49" applyFont="1" applyProtection="1">
      <alignment/>
      <protection/>
    </xf>
    <xf numFmtId="0" fontId="8" fillId="0" borderId="0" xfId="49" applyFont="1" applyAlignment="1" applyProtection="1">
      <alignment vertical="top"/>
      <protection/>
    </xf>
    <xf numFmtId="0" fontId="3" fillId="0" borderId="11" xfId="50" applyFont="1" applyBorder="1" applyAlignment="1" applyProtection="1">
      <alignment horizontal="left" vertical="top"/>
      <protection/>
    </xf>
    <xf numFmtId="0" fontId="3" fillId="0" borderId="12" xfId="50" applyFont="1" applyBorder="1" applyAlignment="1" applyProtection="1">
      <alignment horizontal="left" vertical="top"/>
      <protection/>
    </xf>
    <xf numFmtId="0" fontId="3" fillId="0" borderId="0" xfId="50" applyFont="1" applyBorder="1" applyAlignment="1" applyProtection="1">
      <alignment horizontal="left" vertical="top"/>
      <protection/>
    </xf>
    <xf numFmtId="0" fontId="2" fillId="0" borderId="13" xfId="49" applyFont="1" applyFill="1" applyBorder="1" applyAlignment="1" applyProtection="1">
      <alignment horizontal="left" vertical="top" wrapText="1"/>
      <protection/>
    </xf>
    <xf numFmtId="0" fontId="2" fillId="0" borderId="14" xfId="49" applyFont="1" applyFill="1" applyBorder="1" applyAlignment="1" applyProtection="1">
      <alignment horizontal="left" vertical="top" wrapText="1"/>
      <protection/>
    </xf>
    <xf numFmtId="49" fontId="2" fillId="0" borderId="13" xfId="49" applyNumberFormat="1" applyFont="1" applyFill="1" applyBorder="1" applyAlignment="1" applyProtection="1">
      <alignment horizontal="left" vertical="top" wrapText="1"/>
      <protection/>
    </xf>
    <xf numFmtId="164" fontId="5" fillId="33" borderId="13" xfId="47" applyFont="1" applyFill="1" applyBorder="1" applyAlignment="1" applyProtection="1">
      <alignment horizontal="left"/>
      <protection locked="0"/>
    </xf>
    <xf numFmtId="164" fontId="5" fillId="33" borderId="15" xfId="47" applyFont="1" applyFill="1" applyBorder="1" applyAlignment="1" applyProtection="1">
      <alignment horizontal="left"/>
      <protection locked="0"/>
    </xf>
    <xf numFmtId="164" fontId="5" fillId="33" borderId="14" xfId="47" applyFont="1" applyFill="1" applyBorder="1" applyAlignment="1" applyProtection="1">
      <alignment horizontal="left"/>
      <protection locked="0"/>
    </xf>
    <xf numFmtId="0" fontId="2" fillId="33" borderId="13" xfId="49" applyFont="1" applyFill="1" applyBorder="1" applyAlignment="1" applyProtection="1">
      <alignment horizontal="center" vertical="top" wrapText="1"/>
      <protection locked="0"/>
    </xf>
    <xf numFmtId="0" fontId="2" fillId="33" borderId="14" xfId="49" applyFont="1" applyFill="1" applyBorder="1" applyAlignment="1" applyProtection="1">
      <alignment horizontal="center" vertical="top" wrapText="1"/>
      <protection locked="0"/>
    </xf>
    <xf numFmtId="2" fontId="10" fillId="0" borderId="16" xfId="49" applyNumberFormat="1" applyFont="1" applyFill="1" applyBorder="1" applyAlignment="1" applyProtection="1">
      <alignment horizontal="center" vertical="center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horizontal="center" vertical="top"/>
      <protection/>
    </xf>
    <xf numFmtId="49" fontId="2" fillId="33" borderId="17" xfId="49" applyNumberFormat="1" applyFont="1" applyFill="1" applyBorder="1" applyAlignment="1" applyProtection="1">
      <alignment horizontal="left" vertical="top" wrapText="1"/>
      <protection/>
    </xf>
    <xf numFmtId="49" fontId="2" fillId="33" borderId="18" xfId="49" applyNumberFormat="1" applyFont="1" applyFill="1" applyBorder="1" applyAlignment="1" applyProtection="1">
      <alignment horizontal="left" vertical="top" wrapText="1"/>
      <protection/>
    </xf>
    <xf numFmtId="49" fontId="2" fillId="33" borderId="19" xfId="49" applyNumberFormat="1" applyFont="1" applyFill="1" applyBorder="1" applyAlignment="1" applyProtection="1">
      <alignment horizontal="left" vertical="top" wrapText="1"/>
      <protection/>
    </xf>
    <xf numFmtId="0" fontId="2" fillId="0" borderId="0" xfId="49" applyFont="1" applyBorder="1" applyAlignment="1" applyProtection="1">
      <alignment horizontal="left" vertical="center"/>
      <protection/>
    </xf>
    <xf numFmtId="0" fontId="2" fillId="0" borderId="0" xfId="49" applyFont="1" applyFill="1" applyBorder="1" applyAlignment="1" applyProtection="1">
      <alignment horizontal="left"/>
      <protection/>
    </xf>
    <xf numFmtId="165" fontId="2" fillId="0" borderId="0" xfId="49" applyNumberFormat="1" applyFont="1" applyAlignment="1" applyProtection="1">
      <alignment horizontal="right"/>
      <protection locked="0"/>
    </xf>
    <xf numFmtId="0" fontId="2" fillId="0" borderId="16" xfId="49" applyFont="1" applyBorder="1" applyAlignment="1" applyProtection="1">
      <alignment horizontal="center" vertical="center"/>
      <protection/>
    </xf>
    <xf numFmtId="0" fontId="2" fillId="0" borderId="0" xfId="49" applyNumberFormat="1" applyFont="1" applyFill="1" applyBorder="1" applyAlignment="1" applyProtection="1">
      <alignment horizontal="left"/>
      <protection/>
    </xf>
    <xf numFmtId="49" fontId="2" fillId="0" borderId="15" xfId="49" applyNumberFormat="1" applyFont="1" applyFill="1" applyBorder="1" applyAlignment="1" applyProtection="1">
      <alignment horizontal="left" vertical="top" wrapText="1"/>
      <protection/>
    </xf>
    <xf numFmtId="49" fontId="2" fillId="0" borderId="14" xfId="49" applyNumberFormat="1" applyFont="1" applyFill="1" applyBorder="1" applyAlignment="1" applyProtection="1">
      <alignment horizontal="left" vertical="top" wrapText="1"/>
      <protection/>
    </xf>
    <xf numFmtId="0" fontId="5" fillId="0" borderId="13" xfId="47" applyNumberFormat="1" applyFont="1" applyFill="1" applyBorder="1" applyAlignment="1" applyProtection="1">
      <alignment horizontal="left" wrapText="1"/>
      <protection/>
    </xf>
    <xf numFmtId="0" fontId="5" fillId="0" borderId="15" xfId="47" applyNumberFormat="1" applyFont="1" applyFill="1" applyBorder="1" applyAlignment="1" applyProtection="1">
      <alignment horizontal="left" wrapText="1"/>
      <protection/>
    </xf>
    <xf numFmtId="0" fontId="5" fillId="0" borderId="14" xfId="47" applyNumberFormat="1" applyFont="1" applyFill="1" applyBorder="1" applyAlignment="1" applyProtection="1">
      <alignment horizontal="left" wrapText="1"/>
      <protection/>
    </xf>
    <xf numFmtId="0" fontId="7" fillId="0" borderId="17" xfId="49" applyFont="1" applyBorder="1" applyAlignment="1" applyProtection="1">
      <alignment horizontal="center"/>
      <protection/>
    </xf>
    <xf numFmtId="0" fontId="7" fillId="0" borderId="18" xfId="49" applyFont="1" applyBorder="1" applyAlignment="1" applyProtection="1">
      <alignment horizontal="center"/>
      <protection/>
    </xf>
    <xf numFmtId="0" fontId="7" fillId="0" borderId="19" xfId="49" applyFont="1" applyBorder="1" applyAlignment="1" applyProtection="1">
      <alignment horizontal="center"/>
      <protection/>
    </xf>
    <xf numFmtId="4" fontId="7" fillId="0" borderId="20" xfId="49" applyNumberFormat="1" applyFont="1" applyFill="1" applyBorder="1" applyAlignment="1" applyProtection="1">
      <alignment horizontal="center" vertical="center" wrapText="1"/>
      <protection/>
    </xf>
    <xf numFmtId="4" fontId="7" fillId="0" borderId="21" xfId="49" applyNumberFormat="1" applyFont="1" applyFill="1" applyBorder="1" applyAlignment="1" applyProtection="1">
      <alignment horizontal="center" vertical="center" wrapText="1"/>
      <protection/>
    </xf>
    <xf numFmtId="0" fontId="7" fillId="0" borderId="20" xfId="49" applyFont="1" applyBorder="1" applyAlignment="1" applyProtection="1">
      <alignment horizontal="center" vertical="center"/>
      <protection/>
    </xf>
    <xf numFmtId="0" fontId="7" fillId="0" borderId="21" xfId="49" applyFont="1" applyBorder="1" applyAlignment="1" applyProtection="1">
      <alignment horizontal="center" vertical="center"/>
      <protection/>
    </xf>
    <xf numFmtId="0" fontId="7" fillId="0" borderId="22" xfId="49" applyFont="1" applyBorder="1" applyAlignment="1" applyProtection="1">
      <alignment horizontal="center" vertical="center"/>
      <protection/>
    </xf>
    <xf numFmtId="0" fontId="7" fillId="0" borderId="16" xfId="49" applyFont="1" applyBorder="1" applyAlignment="1" applyProtection="1">
      <alignment horizontal="center" vertical="center"/>
      <protection/>
    </xf>
    <xf numFmtId="0" fontId="7" fillId="0" borderId="23" xfId="49" applyFont="1" applyBorder="1" applyAlignment="1" applyProtection="1">
      <alignment horizontal="center" vertical="center"/>
      <protection/>
    </xf>
    <xf numFmtId="0" fontId="7" fillId="0" borderId="13" xfId="49" applyFont="1" applyBorder="1" applyAlignment="1" applyProtection="1">
      <alignment horizontal="center" vertical="center"/>
      <protection/>
    </xf>
    <xf numFmtId="0" fontId="7" fillId="0" borderId="15" xfId="49" applyFont="1" applyBorder="1" applyAlignment="1" applyProtection="1">
      <alignment horizontal="center" vertical="center"/>
      <protection/>
    </xf>
    <xf numFmtId="0" fontId="7" fillId="0" borderId="14" xfId="49" applyFont="1" applyBorder="1" applyAlignment="1" applyProtection="1">
      <alignment horizontal="center" vertical="center"/>
      <protection/>
    </xf>
    <xf numFmtId="10" fontId="5" fillId="33" borderId="17" xfId="49" applyNumberFormat="1" applyFont="1" applyFill="1" applyBorder="1" applyAlignment="1" applyProtection="1">
      <alignment horizontal="center"/>
      <protection locked="0"/>
    </xf>
    <xf numFmtId="10" fontId="5" fillId="33" borderId="19" xfId="49" applyNumberFormat="1" applyFont="1" applyFill="1" applyBorder="1" applyAlignment="1" applyProtection="1">
      <alignment horizontal="center"/>
      <protection locked="0"/>
    </xf>
    <xf numFmtId="0" fontId="5" fillId="0" borderId="17" xfId="49" applyFont="1" applyFill="1" applyBorder="1" applyAlignment="1" applyProtection="1">
      <alignment horizontal="left"/>
      <protection/>
    </xf>
    <xf numFmtId="0" fontId="5" fillId="0" borderId="18" xfId="49" applyFont="1" applyFill="1" applyBorder="1" applyAlignment="1" applyProtection="1">
      <alignment horizontal="left"/>
      <protection/>
    </xf>
    <xf numFmtId="0" fontId="5" fillId="0" borderId="19" xfId="49" applyFont="1" applyFill="1" applyBorder="1" applyAlignment="1" applyProtection="1">
      <alignment horizontal="left"/>
      <protection/>
    </xf>
    <xf numFmtId="0" fontId="5" fillId="0" borderId="17" xfId="49" applyFont="1" applyFill="1" applyBorder="1" applyAlignment="1" applyProtection="1">
      <alignment horizontal="left" wrapText="1"/>
      <protection/>
    </xf>
    <xf numFmtId="0" fontId="5" fillId="0" borderId="18" xfId="49" applyFont="1" applyFill="1" applyBorder="1" applyAlignment="1" applyProtection="1">
      <alignment horizontal="left" wrapText="1"/>
      <protection/>
    </xf>
    <xf numFmtId="0" fontId="5" fillId="0" borderId="19" xfId="49" applyFont="1" applyFill="1" applyBorder="1" applyAlignment="1" applyProtection="1">
      <alignment horizontal="left" wrapText="1"/>
      <protection/>
    </xf>
    <xf numFmtId="0" fontId="2" fillId="0" borderId="17" xfId="49" applyFont="1" applyBorder="1" applyAlignment="1" applyProtection="1">
      <alignment horizontal="left" vertical="center"/>
      <protection/>
    </xf>
    <xf numFmtId="0" fontId="2" fillId="0" borderId="18" xfId="49" applyFont="1" applyBorder="1" applyAlignment="1" applyProtection="1">
      <alignment horizontal="left" vertical="center"/>
      <protection/>
    </xf>
    <xf numFmtId="0" fontId="2" fillId="0" borderId="19" xfId="49" applyFont="1" applyBorder="1" applyAlignment="1" applyProtection="1">
      <alignment horizontal="left" vertical="center"/>
      <protection/>
    </xf>
    <xf numFmtId="0" fontId="2" fillId="0" borderId="17" xfId="49" applyFont="1" applyBorder="1" applyAlignment="1" applyProtection="1">
      <alignment horizontal="left" vertical="center" wrapText="1"/>
      <protection/>
    </xf>
    <xf numFmtId="0" fontId="2" fillId="0" borderId="18" xfId="49" applyFont="1" applyBorder="1" applyAlignment="1" applyProtection="1">
      <alignment horizontal="left" vertical="center" wrapText="1"/>
      <protection/>
    </xf>
    <xf numFmtId="0" fontId="2" fillId="0" borderId="19" xfId="49" applyFont="1" applyBorder="1" applyAlignment="1" applyProtection="1">
      <alignment horizontal="left" vertical="center" wrapText="1"/>
      <protection/>
    </xf>
    <xf numFmtId="0" fontId="9" fillId="0" borderId="16" xfId="49" applyFont="1" applyBorder="1" applyAlignment="1" applyProtection="1">
      <alignment horizontal="left" vertical="center" wrapText="1"/>
      <protection/>
    </xf>
    <xf numFmtId="0" fontId="14" fillId="0" borderId="17" xfId="49" applyFont="1" applyBorder="1" applyAlignment="1" applyProtection="1">
      <alignment horizontal="center" vertical="center" wrapText="1"/>
      <protection/>
    </xf>
    <xf numFmtId="0" fontId="14" fillId="0" borderId="18" xfId="49" applyFont="1" applyBorder="1" applyAlignment="1" applyProtection="1">
      <alignment horizontal="center" vertical="center" wrapText="1"/>
      <protection/>
    </xf>
    <xf numFmtId="0" fontId="14" fillId="0" borderId="19" xfId="49" applyFont="1" applyBorder="1" applyAlignment="1" applyProtection="1">
      <alignment horizontal="center" vertical="center" wrapText="1"/>
      <protection/>
    </xf>
    <xf numFmtId="0" fontId="7" fillId="0" borderId="15" xfId="49" applyFont="1" applyBorder="1" applyAlignment="1" applyProtection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Composicao BDI v2.1" xfId="47"/>
    <cellStyle name="Neutra" xfId="48"/>
    <cellStyle name="Normal 2" xfId="49"/>
    <cellStyle name="Normal_FICHA DE VERIFICAÇÃO PRELIMINAR - Plano R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6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fill>
        <patternFill>
          <bgColor rgb="FFFFFF9E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FF9E"/>
        </patternFill>
      </fill>
    </dxf>
    <dxf>
      <fill>
        <patternFill>
          <bgColor rgb="FFFFFF9E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-PO-CFF%20P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I1">
      <selection activeCell="U4" sqref="U4"/>
    </sheetView>
  </sheetViews>
  <sheetFormatPr defaultColWidth="0" defaultRowHeight="0" customHeight="1" zeroHeight="1"/>
  <cols>
    <col min="1" max="1" width="30.28125" style="1" hidden="1" customWidth="1"/>
    <col min="2" max="3" width="9.140625" style="1" hidden="1" customWidth="1"/>
    <col min="4" max="4" width="23.57421875" style="1" hidden="1" customWidth="1"/>
    <col min="5" max="8" width="9.140625" style="1" hidden="1" customWidth="1"/>
    <col min="9" max="18" width="10.7109375" style="1" customWidth="1"/>
    <col min="19" max="19" width="4.421875" style="1" customWidth="1"/>
    <col min="20" max="21" width="9.140625" style="1" customWidth="1"/>
    <col min="22" max="16384" width="0" style="1" hidden="1" customWidth="1"/>
  </cols>
  <sheetData>
    <row r="1" spans="1:18" ht="12.75">
      <c r="A1" s="1" t="e">
        <f>#REF!</f>
        <v>#REF!</v>
      </c>
      <c r="B1" s="2" t="s">
        <v>3</v>
      </c>
      <c r="C1" s="1" t="e">
        <f aca="true" t="shared" si="0" ref="C1:C46">CONCATENATE(A1,"-",B1)</f>
        <v>#REF!</v>
      </c>
      <c r="E1" s="3">
        <v>0.0097</v>
      </c>
      <c r="F1" s="3">
        <v>0.0127</v>
      </c>
      <c r="G1" s="3">
        <v>0.0127</v>
      </c>
      <c r="I1" s="27" t="s">
        <v>4</v>
      </c>
      <c r="J1" s="28"/>
      <c r="K1" s="27" t="s">
        <v>5</v>
      </c>
      <c r="L1" s="29"/>
      <c r="M1" s="29"/>
      <c r="N1" s="29"/>
      <c r="O1" s="29"/>
      <c r="P1" s="29"/>
      <c r="Q1" s="29"/>
      <c r="R1" s="28"/>
    </row>
    <row r="2" spans="1:19" ht="12.75" customHeight="1">
      <c r="A2" s="1" t="e">
        <f>A1</f>
        <v>#REF!</v>
      </c>
      <c r="B2" s="2" t="s">
        <v>6</v>
      </c>
      <c r="C2" s="1" t="e">
        <f t="shared" si="0"/>
        <v>#REF!</v>
      </c>
      <c r="E2" s="3">
        <v>0.0059</v>
      </c>
      <c r="F2" s="3">
        <v>0.0123</v>
      </c>
      <c r="G2" s="3">
        <v>0.0139</v>
      </c>
      <c r="I2" s="30"/>
      <c r="J2" s="31"/>
      <c r="K2" s="32" t="s">
        <v>67</v>
      </c>
      <c r="L2" s="52"/>
      <c r="M2" s="52"/>
      <c r="N2" s="52"/>
      <c r="O2" s="52"/>
      <c r="P2" s="52"/>
      <c r="Q2" s="52"/>
      <c r="R2" s="53"/>
      <c r="S2" s="4"/>
    </row>
    <row r="3" spans="1:18" ht="6" customHeight="1">
      <c r="A3" s="1" t="e">
        <f>A2</f>
        <v>#REF!</v>
      </c>
      <c r="B3" s="2" t="s">
        <v>7</v>
      </c>
      <c r="C3" s="1" t="e">
        <f t="shared" si="0"/>
        <v>#REF!</v>
      </c>
      <c r="E3" s="3">
        <v>0.0616</v>
      </c>
      <c r="F3" s="3">
        <v>0.07400000000000001</v>
      </c>
      <c r="G3" s="3">
        <v>0.08960000000000001</v>
      </c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1" t="e">
        <f>A3</f>
        <v>#REF!</v>
      </c>
      <c r="B4" s="6" t="s">
        <v>8</v>
      </c>
      <c r="C4" s="1" t="e">
        <f t="shared" si="0"/>
        <v>#REF!</v>
      </c>
      <c r="E4" s="3">
        <v>0.2034</v>
      </c>
      <c r="F4" s="3">
        <v>0.2212</v>
      </c>
      <c r="G4" s="3">
        <v>0.25</v>
      </c>
      <c r="I4" s="27" t="s">
        <v>9</v>
      </c>
      <c r="J4" s="29"/>
      <c r="K4" s="29"/>
      <c r="L4" s="29"/>
      <c r="M4" s="29"/>
      <c r="N4" s="29"/>
      <c r="O4" s="29"/>
      <c r="P4" s="29"/>
      <c r="Q4" s="29"/>
      <c r="R4" s="28"/>
    </row>
    <row r="5" spans="1:18" ht="24.75" customHeight="1">
      <c r="A5" s="1" t="s">
        <v>10</v>
      </c>
      <c r="B5" s="2" t="s">
        <v>1</v>
      </c>
      <c r="C5" s="1" t="str">
        <f t="shared" si="0"/>
        <v>Construção de Praças Urbanas, Rodovias, Ferrovias e recapeamento e pavimentação de vias urbanas-AC</v>
      </c>
      <c r="E5" s="3">
        <v>0.038</v>
      </c>
      <c r="F5" s="3">
        <v>0.0401</v>
      </c>
      <c r="G5" s="3">
        <v>0.0467</v>
      </c>
      <c r="I5" s="54" t="s">
        <v>68</v>
      </c>
      <c r="J5" s="55"/>
      <c r="K5" s="55"/>
      <c r="L5" s="55"/>
      <c r="M5" s="55"/>
      <c r="N5" s="55"/>
      <c r="O5" s="55"/>
      <c r="P5" s="55"/>
      <c r="Q5" s="55"/>
      <c r="R5" s="56"/>
    </row>
    <row r="6" spans="1:18" ht="6" customHeight="1">
      <c r="A6" s="1" t="s">
        <v>10</v>
      </c>
      <c r="B6" s="2" t="s">
        <v>2</v>
      </c>
      <c r="C6" s="1" t="str">
        <f t="shared" si="0"/>
        <v>Construção de Praças Urbanas, Rodovias, Ferrovias e recapeamento e pavimentação de vias urbanas-SG</v>
      </c>
      <c r="E6" s="3">
        <v>0.0032</v>
      </c>
      <c r="F6" s="3">
        <v>0.004</v>
      </c>
      <c r="G6" s="3">
        <v>0.0074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" t="s">
        <v>10</v>
      </c>
      <c r="B7" s="2" t="s">
        <v>3</v>
      </c>
      <c r="C7" s="1" t="str">
        <f t="shared" si="0"/>
        <v>Construção de Praças Urbanas, Rodovias, Ferrovias e recapeamento e pavimentação de vias urbanas-R</v>
      </c>
      <c r="E7" s="3">
        <v>0.005</v>
      </c>
      <c r="F7" s="3">
        <v>0.005600000000000001</v>
      </c>
      <c r="G7" s="3">
        <v>0.0097</v>
      </c>
      <c r="I7" s="27" t="s">
        <v>11</v>
      </c>
      <c r="J7" s="29"/>
      <c r="K7" s="29"/>
      <c r="L7" s="29"/>
      <c r="M7" s="29"/>
      <c r="N7" s="29"/>
      <c r="O7" s="29"/>
      <c r="P7" s="28"/>
      <c r="Q7" s="27" t="s">
        <v>12</v>
      </c>
      <c r="R7" s="28"/>
    </row>
    <row r="8" spans="1:18" ht="12.75">
      <c r="A8" s="1" t="s">
        <v>10</v>
      </c>
      <c r="B8" s="2" t="s">
        <v>6</v>
      </c>
      <c r="C8" s="1" t="str">
        <f t="shared" si="0"/>
        <v>Construção de Praças Urbanas, Rodovias, Ferrovias e recapeamento e pavimentação de vias urbanas-DF</v>
      </c>
      <c r="E8" s="3">
        <v>0.0102</v>
      </c>
      <c r="F8" s="3">
        <v>0.0111</v>
      </c>
      <c r="G8" s="3">
        <v>0.0121</v>
      </c>
      <c r="I8" s="33" t="s">
        <v>0</v>
      </c>
      <c r="J8" s="34"/>
      <c r="K8" s="34"/>
      <c r="L8" s="34"/>
      <c r="M8" s="34"/>
      <c r="N8" s="34"/>
      <c r="O8" s="34"/>
      <c r="P8" s="35"/>
      <c r="Q8" s="36" t="s">
        <v>13</v>
      </c>
      <c r="R8" s="37"/>
    </row>
    <row r="9" spans="1:7" ht="12.75">
      <c r="A9" s="1" t="s">
        <v>10</v>
      </c>
      <c r="B9" s="2" t="s">
        <v>7</v>
      </c>
      <c r="C9" s="1" t="str">
        <f t="shared" si="0"/>
        <v>Construção de Praças Urbanas, Rodovias, Ferrovias e recapeamento e pavimentação de vias urbanas-L</v>
      </c>
      <c r="E9" s="3">
        <v>0.0664</v>
      </c>
      <c r="F9" s="3">
        <v>0.073</v>
      </c>
      <c r="G9" s="3">
        <v>0.08689999999999999</v>
      </c>
    </row>
    <row r="10" spans="1:18" ht="15" customHeight="1">
      <c r="A10" s="1" t="s">
        <v>10</v>
      </c>
      <c r="B10" s="6" t="s">
        <v>8</v>
      </c>
      <c r="C10" s="1" t="str">
        <f t="shared" si="0"/>
        <v>Construção de Praças Urbanas, Rodovias, Ferrovias e recapeamento e pavimentação de vias urbanas-BDI PAD</v>
      </c>
      <c r="E10" s="3">
        <v>0.196</v>
      </c>
      <c r="F10" s="3">
        <v>0.2097</v>
      </c>
      <c r="G10" s="3">
        <v>0.24230000000000002</v>
      </c>
      <c r="I10" s="75" t="s">
        <v>14</v>
      </c>
      <c r="J10" s="76"/>
      <c r="K10" s="76"/>
      <c r="L10" s="76"/>
      <c r="M10" s="76"/>
      <c r="N10" s="76"/>
      <c r="O10" s="76"/>
      <c r="P10" s="77"/>
      <c r="Q10" s="70">
        <v>1</v>
      </c>
      <c r="R10" s="71"/>
    </row>
    <row r="11" spans="1:18" ht="15" customHeight="1">
      <c r="A11" s="1" t="s">
        <v>15</v>
      </c>
      <c r="B11" s="2" t="s">
        <v>1</v>
      </c>
      <c r="C11" s="1" t="str">
        <f t="shared" si="0"/>
        <v>Construção de Redes de Abastecimento de Água, Coleta de Esgoto-AC</v>
      </c>
      <c r="E11" s="3">
        <v>0.034300000000000004</v>
      </c>
      <c r="F11" s="3">
        <v>0.0493</v>
      </c>
      <c r="G11" s="3">
        <v>0.06709999999999999</v>
      </c>
      <c r="I11" s="72" t="s">
        <v>16</v>
      </c>
      <c r="J11" s="73"/>
      <c r="K11" s="73"/>
      <c r="L11" s="73"/>
      <c r="M11" s="73"/>
      <c r="N11" s="73"/>
      <c r="O11" s="73"/>
      <c r="P11" s="74"/>
      <c r="Q11" s="70">
        <v>0.03</v>
      </c>
      <c r="R11" s="71"/>
    </row>
    <row r="12" spans="1:7" ht="12.75">
      <c r="A12" s="1" t="str">
        <f>A11</f>
        <v>Construção de Redes de Abastecimento de Água, Coleta de Esgoto</v>
      </c>
      <c r="B12" s="2" t="s">
        <v>2</v>
      </c>
      <c r="C12" s="1" t="str">
        <f t="shared" si="0"/>
        <v>Construção de Redes de Abastecimento de Água, Coleta de Esgoto-SG</v>
      </c>
      <c r="E12" s="3">
        <v>0.0028000000000000004</v>
      </c>
      <c r="F12" s="3">
        <v>0.0049</v>
      </c>
      <c r="G12" s="3">
        <v>0.0075</v>
      </c>
    </row>
    <row r="13" spans="2:18" ht="15" customHeight="1">
      <c r="B13" s="2"/>
      <c r="E13" s="3"/>
      <c r="F13" s="3"/>
      <c r="G13" s="3"/>
      <c r="I13" s="64" t="s">
        <v>17</v>
      </c>
      <c r="J13" s="65"/>
      <c r="K13" s="65"/>
      <c r="L13" s="66"/>
      <c r="M13" s="62" t="s">
        <v>18</v>
      </c>
      <c r="N13" s="60" t="s">
        <v>19</v>
      </c>
      <c r="O13" s="60" t="s">
        <v>20</v>
      </c>
      <c r="P13" s="57" t="s">
        <v>21</v>
      </c>
      <c r="Q13" s="58"/>
      <c r="R13" s="59"/>
    </row>
    <row r="14" spans="1:18" ht="15">
      <c r="A14" s="1" t="str">
        <f>A12</f>
        <v>Construção de Redes de Abastecimento de Água, Coleta de Esgoto</v>
      </c>
      <c r="B14" s="2" t="s">
        <v>3</v>
      </c>
      <c r="C14" s="1" t="str">
        <f t="shared" si="0"/>
        <v>Construção de Redes de Abastecimento de Água, Coleta de Esgoto-R</v>
      </c>
      <c r="E14" s="3">
        <v>0.01</v>
      </c>
      <c r="F14" s="3">
        <v>0.0139</v>
      </c>
      <c r="G14" s="3">
        <v>0.0174</v>
      </c>
      <c r="I14" s="67"/>
      <c r="J14" s="68"/>
      <c r="K14" s="68"/>
      <c r="L14" s="69"/>
      <c r="M14" s="63"/>
      <c r="N14" s="61"/>
      <c r="O14" s="61"/>
      <c r="P14" s="7" t="s">
        <v>22</v>
      </c>
      <c r="Q14" s="7" t="s">
        <v>23</v>
      </c>
      <c r="R14" s="8" t="s">
        <v>24</v>
      </c>
    </row>
    <row r="15" spans="1:18" ht="30.75" customHeight="1">
      <c r="A15" s="1" t="str">
        <f>A14</f>
        <v>Construção de Redes de Abastecimento de Água, Coleta de Esgoto</v>
      </c>
      <c r="B15" s="2" t="s">
        <v>6</v>
      </c>
      <c r="C15" s="1" t="str">
        <f t="shared" si="0"/>
        <v>Construção de Redes de Abastecimento de Água, Coleta de Esgoto-DF</v>
      </c>
      <c r="E15" s="3">
        <v>0.009399999999999999</v>
      </c>
      <c r="F15" s="3">
        <v>0.009899999999999999</v>
      </c>
      <c r="G15" s="3">
        <v>0.011699999999999999</v>
      </c>
      <c r="I15" s="81" t="s">
        <v>50</v>
      </c>
      <c r="J15" s="82"/>
      <c r="K15" s="82"/>
      <c r="L15" s="83"/>
      <c r="M15" s="9" t="s">
        <v>1</v>
      </c>
      <c r="N15" s="10">
        <v>0.0343</v>
      </c>
      <c r="O15" s="11" t="s">
        <v>25</v>
      </c>
      <c r="P15" s="12">
        <v>0.03</v>
      </c>
      <c r="Q15" s="12">
        <v>0.04</v>
      </c>
      <c r="R15" s="12">
        <v>0.055</v>
      </c>
    </row>
    <row r="16" spans="1:18" ht="30.75" customHeight="1">
      <c r="A16" s="1" t="str">
        <f>A15</f>
        <v>Construção de Redes de Abastecimento de Água, Coleta de Esgoto</v>
      </c>
      <c r="B16" s="2" t="s">
        <v>7</v>
      </c>
      <c r="C16" s="1" t="str">
        <f t="shared" si="0"/>
        <v>Construção de Redes de Abastecimento de Água, Coleta de Esgoto-L</v>
      </c>
      <c r="E16" s="3">
        <v>0.0674</v>
      </c>
      <c r="F16" s="3">
        <v>0.08039999999999999</v>
      </c>
      <c r="G16" s="3">
        <v>0.094</v>
      </c>
      <c r="I16" s="81" t="s">
        <v>51</v>
      </c>
      <c r="J16" s="82"/>
      <c r="K16" s="82"/>
      <c r="L16" s="83"/>
      <c r="M16" s="9" t="s">
        <v>2</v>
      </c>
      <c r="N16" s="10">
        <v>0.008</v>
      </c>
      <c r="O16" s="11" t="s">
        <v>25</v>
      </c>
      <c r="P16" s="12">
        <v>0.008</v>
      </c>
      <c r="Q16" s="12">
        <v>0.008</v>
      </c>
      <c r="R16" s="12">
        <v>0.01</v>
      </c>
    </row>
    <row r="17" spans="1:18" ht="30.75" customHeight="1">
      <c r="A17" s="1" t="str">
        <f>A16</f>
        <v>Construção de Redes de Abastecimento de Água, Coleta de Esgoto</v>
      </c>
      <c r="B17" s="6" t="s">
        <v>8</v>
      </c>
      <c r="C17" s="1" t="str">
        <f t="shared" si="0"/>
        <v>Construção de Redes de Abastecimento de Água, Coleta de Esgoto-BDI PAD</v>
      </c>
      <c r="E17" s="3">
        <v>0.2076</v>
      </c>
      <c r="F17" s="3">
        <v>0.2418</v>
      </c>
      <c r="G17" s="3">
        <v>0.2644</v>
      </c>
      <c r="I17" s="81" t="s">
        <v>52</v>
      </c>
      <c r="J17" s="82"/>
      <c r="K17" s="82"/>
      <c r="L17" s="83"/>
      <c r="M17" s="9" t="s">
        <v>3</v>
      </c>
      <c r="N17" s="10">
        <v>0.0097</v>
      </c>
      <c r="O17" s="11" t="s">
        <v>25</v>
      </c>
      <c r="P17" s="12">
        <v>0.0097</v>
      </c>
      <c r="Q17" s="12">
        <v>0.0127</v>
      </c>
      <c r="R17" s="12">
        <v>0.0127</v>
      </c>
    </row>
    <row r="18" spans="1:18" ht="30.75" customHeight="1">
      <c r="A18" s="1" t="s">
        <v>26</v>
      </c>
      <c r="B18" s="2" t="s">
        <v>1</v>
      </c>
      <c r="C18" s="1" t="str">
        <f t="shared" si="0"/>
        <v>Construção e Manutenção de Estações e Redes de Distribuição de Energia Elétrica-AC</v>
      </c>
      <c r="E18" s="3">
        <v>0.0529</v>
      </c>
      <c r="F18" s="3">
        <v>0.0592</v>
      </c>
      <c r="G18" s="3">
        <v>0.0793</v>
      </c>
      <c r="I18" s="81" t="s">
        <v>53</v>
      </c>
      <c r="J18" s="82"/>
      <c r="K18" s="82"/>
      <c r="L18" s="83"/>
      <c r="M18" s="9" t="s">
        <v>6</v>
      </c>
      <c r="N18" s="10">
        <v>0.0059</v>
      </c>
      <c r="O18" s="11" t="s">
        <v>25</v>
      </c>
      <c r="P18" s="12">
        <v>0.0059</v>
      </c>
      <c r="Q18" s="12">
        <v>0.0123</v>
      </c>
      <c r="R18" s="12">
        <v>0.0139</v>
      </c>
    </row>
    <row r="19" spans="1:18" ht="30.75" customHeight="1">
      <c r="A19" s="1" t="str">
        <f>A18</f>
        <v>Construção e Manutenção de Estações e Redes de Distribuição de Energia Elétrica</v>
      </c>
      <c r="B19" s="2" t="s">
        <v>2</v>
      </c>
      <c r="C19" s="1" t="str">
        <f t="shared" si="0"/>
        <v>Construção e Manutenção de Estações e Redes de Distribuição de Energia Elétrica-SG</v>
      </c>
      <c r="E19" s="3">
        <v>0.0025</v>
      </c>
      <c r="F19" s="3">
        <v>0.0051</v>
      </c>
      <c r="G19" s="3">
        <v>0.005600000000000001</v>
      </c>
      <c r="I19" s="81" t="s">
        <v>54</v>
      </c>
      <c r="J19" s="82"/>
      <c r="K19" s="82"/>
      <c r="L19" s="83"/>
      <c r="M19" s="9" t="s">
        <v>7</v>
      </c>
      <c r="N19" s="10">
        <v>0.0616</v>
      </c>
      <c r="O19" s="11" t="s">
        <v>25</v>
      </c>
      <c r="P19" s="12">
        <v>0.0616</v>
      </c>
      <c r="Q19" s="12">
        <v>0.07400000000000001</v>
      </c>
      <c r="R19" s="12">
        <v>0.08960000000000001</v>
      </c>
    </row>
    <row r="20" spans="1:18" ht="30.75" customHeight="1">
      <c r="A20" s="1" t="str">
        <f>A19</f>
        <v>Construção e Manutenção de Estações e Redes de Distribuição de Energia Elétrica</v>
      </c>
      <c r="B20" s="2" t="s">
        <v>3</v>
      </c>
      <c r="C20" s="1" t="str">
        <f t="shared" si="0"/>
        <v>Construção e Manutenção de Estações e Redes de Distribuição de Energia Elétrica-R</v>
      </c>
      <c r="E20" s="3">
        <v>0.01</v>
      </c>
      <c r="F20" s="3">
        <v>0.0148</v>
      </c>
      <c r="G20" s="3">
        <v>0.0197</v>
      </c>
      <c r="I20" s="78" t="s">
        <v>27</v>
      </c>
      <c r="J20" s="79"/>
      <c r="K20" s="79"/>
      <c r="L20" s="80"/>
      <c r="M20" s="9" t="s">
        <v>28</v>
      </c>
      <c r="N20" s="10">
        <v>0.0365</v>
      </c>
      <c r="O20" s="11" t="s">
        <v>25</v>
      </c>
      <c r="P20" s="12">
        <v>0.0365</v>
      </c>
      <c r="Q20" s="12">
        <v>0.0365</v>
      </c>
      <c r="R20" s="12">
        <v>0.0365</v>
      </c>
    </row>
    <row r="21" spans="1:18" ht="30.75" customHeight="1">
      <c r="A21" s="1" t="str">
        <f>A20</f>
        <v>Construção e Manutenção de Estações e Redes de Distribuição de Energia Elétrica</v>
      </c>
      <c r="B21" s="2" t="s">
        <v>6</v>
      </c>
      <c r="C21" s="1" t="str">
        <f t="shared" si="0"/>
        <v>Construção e Manutenção de Estações e Redes de Distribuição de Energia Elétrica-DF</v>
      </c>
      <c r="E21" s="3">
        <v>0.0101</v>
      </c>
      <c r="F21" s="3">
        <v>0.010700000000000001</v>
      </c>
      <c r="G21" s="3">
        <v>0.0111</v>
      </c>
      <c r="I21" s="81" t="s">
        <v>29</v>
      </c>
      <c r="J21" s="82"/>
      <c r="K21" s="82"/>
      <c r="L21" s="83"/>
      <c r="M21" s="9" t="s">
        <v>30</v>
      </c>
      <c r="N21" s="12">
        <v>0.03</v>
      </c>
      <c r="O21" s="11" t="s">
        <v>25</v>
      </c>
      <c r="P21" s="12">
        <v>0</v>
      </c>
      <c r="Q21" s="12">
        <v>0.025</v>
      </c>
      <c r="R21" s="12">
        <v>0.05</v>
      </c>
    </row>
    <row r="22" spans="1:18" ht="30.75" customHeight="1">
      <c r="A22" s="1" t="str">
        <f>A21</f>
        <v>Construção e Manutenção de Estações e Redes de Distribuição de Energia Elétrica</v>
      </c>
      <c r="B22" s="2" t="s">
        <v>7</v>
      </c>
      <c r="C22" s="1" t="str">
        <f t="shared" si="0"/>
        <v>Construção e Manutenção de Estações e Redes de Distribuição de Energia Elétrica-L</v>
      </c>
      <c r="E22" s="3">
        <v>0.08</v>
      </c>
      <c r="F22" s="3">
        <v>0.08310000000000001</v>
      </c>
      <c r="G22" s="3">
        <v>0.0951</v>
      </c>
      <c r="I22" s="81" t="s">
        <v>31</v>
      </c>
      <c r="J22" s="82"/>
      <c r="K22" s="82"/>
      <c r="L22" s="83"/>
      <c r="M22" s="9" t="s">
        <v>32</v>
      </c>
      <c r="N22" s="12">
        <v>0.045</v>
      </c>
      <c r="O22" s="11" t="s">
        <v>55</v>
      </c>
      <c r="P22" s="13">
        <v>0</v>
      </c>
      <c r="Q22" s="13">
        <v>0.045</v>
      </c>
      <c r="R22" s="13">
        <v>0.045</v>
      </c>
    </row>
    <row r="23" spans="1:18" ht="30.75" customHeight="1">
      <c r="A23" s="1" t="str">
        <f>A22</f>
        <v>Construção e Manutenção de Estações e Redes de Distribuição de Energia Elétrica</v>
      </c>
      <c r="B23" s="6" t="s">
        <v>8</v>
      </c>
      <c r="C23" s="1" t="str">
        <f t="shared" si="0"/>
        <v>Construção e Manutenção de Estações e Redes de Distribuição de Energia Elétrica-BDI PAD</v>
      </c>
      <c r="E23" s="3">
        <v>0.24</v>
      </c>
      <c r="F23" s="3">
        <v>0.2584</v>
      </c>
      <c r="G23" s="3">
        <v>0.2786</v>
      </c>
      <c r="I23" s="81" t="s">
        <v>33</v>
      </c>
      <c r="J23" s="82"/>
      <c r="K23" s="82"/>
      <c r="L23" s="83"/>
      <c r="M23" s="14" t="s">
        <v>8</v>
      </c>
      <c r="N23" s="12">
        <v>0.2034</v>
      </c>
      <c r="O23" s="11" t="s">
        <v>55</v>
      </c>
      <c r="P23" s="12">
        <v>0.2034</v>
      </c>
      <c r="Q23" s="12">
        <v>0.2212</v>
      </c>
      <c r="R23" s="12">
        <v>0.25</v>
      </c>
    </row>
    <row r="24" spans="1:18" ht="30" customHeight="1">
      <c r="A24" s="1" t="s">
        <v>34</v>
      </c>
      <c r="B24" s="2" t="s">
        <v>1</v>
      </c>
      <c r="C24" s="1" t="str">
        <f t="shared" si="0"/>
        <v>Obras Portuárias, Marítimas e Fluviais-AC</v>
      </c>
      <c r="E24" s="3">
        <v>0.04</v>
      </c>
      <c r="F24" s="3">
        <v>0.0552</v>
      </c>
      <c r="G24" s="3">
        <v>0.0785</v>
      </c>
      <c r="I24" s="84" t="s">
        <v>35</v>
      </c>
      <c r="J24" s="84"/>
      <c r="K24" s="84"/>
      <c r="L24" s="84"/>
      <c r="M24" s="15" t="s">
        <v>36</v>
      </c>
      <c r="N24" s="16">
        <v>0.2644</v>
      </c>
      <c r="O24" s="17" t="s">
        <v>55</v>
      </c>
      <c r="P24" s="38"/>
      <c r="Q24" s="38"/>
      <c r="R24" s="38"/>
    </row>
    <row r="25" spans="1:7" ht="12.75">
      <c r="A25" s="1" t="str">
        <f>A24</f>
        <v>Obras Portuárias, Marítimas e Fluviais</v>
      </c>
      <c r="B25" s="2" t="s">
        <v>2</v>
      </c>
      <c r="C25" s="1" t="str">
        <f t="shared" si="0"/>
        <v>Obras Portuárias, Marítimas e Fluviais-SG</v>
      </c>
      <c r="E25" s="3">
        <v>0.008100000000000001</v>
      </c>
      <c r="F25" s="3">
        <v>0.012199999999999999</v>
      </c>
      <c r="G25" s="3">
        <v>0.0199</v>
      </c>
    </row>
    <row r="26" spans="1:18" ht="27.75" customHeight="1">
      <c r="A26" s="1" t="str">
        <f>A25</f>
        <v>Obras Portuárias, Marítimas e Fluviais</v>
      </c>
      <c r="B26" s="2" t="s">
        <v>3</v>
      </c>
      <c r="C26" s="1" t="str">
        <f t="shared" si="0"/>
        <v>Obras Portuárias, Marítimas e Fluviais-R</v>
      </c>
      <c r="E26" s="3">
        <v>0.0146</v>
      </c>
      <c r="F26" s="3">
        <v>0.0232</v>
      </c>
      <c r="G26" s="3">
        <v>0.0316</v>
      </c>
      <c r="I26" s="39" t="s">
        <v>37</v>
      </c>
      <c r="J26" s="39"/>
      <c r="K26" s="39"/>
      <c r="L26" s="39"/>
      <c r="M26" s="39"/>
      <c r="N26" s="39"/>
      <c r="O26" s="39"/>
      <c r="P26" s="39"/>
      <c r="Q26" s="39"/>
      <c r="R26" s="39"/>
    </row>
    <row r="27" spans="2:18" ht="27.75" customHeight="1">
      <c r="B27" s="2"/>
      <c r="E27" s="3"/>
      <c r="F27" s="3"/>
      <c r="G27" s="3"/>
      <c r="I27" s="18"/>
      <c r="J27" s="18"/>
      <c r="K27" s="18"/>
      <c r="L27" s="40" t="s">
        <v>56</v>
      </c>
      <c r="M27" s="41" t="s">
        <v>57</v>
      </c>
      <c r="N27" s="41"/>
      <c r="O27" s="41"/>
      <c r="P27" s="42" t="s">
        <v>38</v>
      </c>
      <c r="Q27" s="18"/>
      <c r="R27" s="18"/>
    </row>
    <row r="28" spans="2:18" ht="27.75" customHeight="1">
      <c r="B28" s="2"/>
      <c r="E28" s="3"/>
      <c r="F28" s="3"/>
      <c r="G28" s="3"/>
      <c r="I28" s="18"/>
      <c r="J28" s="18"/>
      <c r="K28" s="18"/>
      <c r="L28" s="40"/>
      <c r="M28" s="43" t="s">
        <v>58</v>
      </c>
      <c r="N28" s="43"/>
      <c r="O28" s="43"/>
      <c r="P28" s="42"/>
      <c r="Q28" s="18"/>
      <c r="R28" s="18"/>
    </row>
    <row r="29" spans="1:18" ht="19.5" customHeight="1">
      <c r="A29" s="1" t="str">
        <f>A26</f>
        <v>Obras Portuárias, Marítimas e Fluviais</v>
      </c>
      <c r="B29" s="2" t="s">
        <v>6</v>
      </c>
      <c r="C29" s="1" t="str">
        <f t="shared" si="0"/>
        <v>Obras Portuárias, Marítimas e Fluviais-DF</v>
      </c>
      <c r="E29" s="3">
        <v>0.009399999999999999</v>
      </c>
      <c r="F29" s="3">
        <v>0.0102</v>
      </c>
      <c r="G29" s="3">
        <v>0.013300000000000001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49.5" customHeight="1">
      <c r="A30" s="1" t="str">
        <f>A29</f>
        <v>Obras Portuárias, Marítimas e Fluviais</v>
      </c>
      <c r="B30" s="2" t="s">
        <v>7</v>
      </c>
      <c r="C30" s="1" t="str">
        <f t="shared" si="0"/>
        <v>Obras Portuárias, Marítimas e Fluviais-L</v>
      </c>
      <c r="E30" s="3">
        <v>0.07139999999999999</v>
      </c>
      <c r="F30" s="3">
        <v>0.084</v>
      </c>
      <c r="G30" s="3">
        <v>0.1043</v>
      </c>
      <c r="I30" s="85" t="s">
        <v>59</v>
      </c>
      <c r="J30" s="86"/>
      <c r="K30" s="86"/>
      <c r="L30" s="86"/>
      <c r="M30" s="86"/>
      <c r="N30" s="86"/>
      <c r="O30" s="86"/>
      <c r="P30" s="86"/>
      <c r="Q30" s="86"/>
      <c r="R30" s="87"/>
    </row>
    <row r="31" spans="1:7" ht="22.5" customHeight="1">
      <c r="A31" s="1" t="str">
        <f>A30</f>
        <v>Obras Portuárias, Marítimas e Fluviais</v>
      </c>
      <c r="B31" s="6" t="s">
        <v>8</v>
      </c>
      <c r="C31" s="1" t="str">
        <f t="shared" si="0"/>
        <v>Obras Portuárias, Marítimas e Fluviais-BDI PAD</v>
      </c>
      <c r="E31" s="3">
        <v>0.228</v>
      </c>
      <c r="F31" s="3">
        <v>0.2748</v>
      </c>
      <c r="G31" s="3">
        <v>0.3095</v>
      </c>
    </row>
    <row r="32" spans="2:9" ht="12.75">
      <c r="B32" s="6"/>
      <c r="E32" s="3"/>
      <c r="F32" s="3"/>
      <c r="G32" s="3"/>
      <c r="I32" s="1" t="s">
        <v>39</v>
      </c>
    </row>
    <row r="33" spans="2:18" ht="49.5" customHeight="1">
      <c r="B33" s="6"/>
      <c r="E33" s="3"/>
      <c r="F33" s="3"/>
      <c r="G33" s="3"/>
      <c r="I33" s="44"/>
      <c r="J33" s="45"/>
      <c r="K33" s="45"/>
      <c r="L33" s="45"/>
      <c r="M33" s="45"/>
      <c r="N33" s="45"/>
      <c r="O33" s="45"/>
      <c r="P33" s="45"/>
      <c r="Q33" s="45"/>
      <c r="R33" s="46"/>
    </row>
    <row r="34" spans="2:7" ht="12.75">
      <c r="B34" s="6"/>
      <c r="E34" s="3"/>
      <c r="F34" s="3"/>
      <c r="G34" s="3"/>
    </row>
    <row r="35" spans="1:18" ht="12.75">
      <c r="A35" s="1" t="s">
        <v>40</v>
      </c>
      <c r="B35" s="2" t="s">
        <v>1</v>
      </c>
      <c r="C35" s="1" t="str">
        <f t="shared" si="0"/>
        <v>Fornecimento de Materiais e Equipamentos-AC</v>
      </c>
      <c r="E35" s="3">
        <v>0.015</v>
      </c>
      <c r="F35" s="3">
        <v>0.0345</v>
      </c>
      <c r="G35" s="3">
        <v>0.0449</v>
      </c>
      <c r="I35" s="47" t="s">
        <v>66</v>
      </c>
      <c r="J35" s="47"/>
      <c r="K35" s="47"/>
      <c r="L35" s="47"/>
      <c r="R35" s="20" t="s">
        <v>41</v>
      </c>
    </row>
    <row r="36" spans="1:18" ht="12.75">
      <c r="A36" s="1" t="str">
        <f>A35</f>
        <v>Fornecimento de Materiais e Equipamentos</v>
      </c>
      <c r="B36" s="2" t="s">
        <v>2</v>
      </c>
      <c r="C36" s="1" t="str">
        <f t="shared" si="0"/>
        <v>Fornecimento de Materiais e Equipamentos-SG</v>
      </c>
      <c r="E36" s="3">
        <v>0.003</v>
      </c>
      <c r="F36" s="3">
        <v>0.0048</v>
      </c>
      <c r="G36" s="3">
        <v>0.008199999999999999</v>
      </c>
      <c r="I36" s="48">
        <v>0</v>
      </c>
      <c r="J36" s="48"/>
      <c r="K36" s="48"/>
      <c r="L36" s="48"/>
      <c r="N36" s="21"/>
      <c r="P36" s="49">
        <v>43012</v>
      </c>
      <c r="Q36" s="49"/>
      <c r="R36" s="49"/>
    </row>
    <row r="37" spans="1:7" ht="12.75">
      <c r="A37" s="1" t="str">
        <f>A36</f>
        <v>Fornecimento de Materiais e Equipamentos</v>
      </c>
      <c r="B37" s="2" t="s">
        <v>3</v>
      </c>
      <c r="C37" s="1" t="str">
        <f t="shared" si="0"/>
        <v>Fornecimento de Materiais e Equipamentos-R</v>
      </c>
      <c r="E37" s="3">
        <v>0.005600000000000001</v>
      </c>
      <c r="F37" s="3">
        <v>0.0085</v>
      </c>
      <c r="G37" s="3">
        <v>0.0089</v>
      </c>
    </row>
    <row r="38" spans="1:18" ht="31.5" customHeight="1">
      <c r="A38" s="1" t="str">
        <f>A37</f>
        <v>Fornecimento de Materiais e Equipamentos</v>
      </c>
      <c r="B38" s="2" t="s">
        <v>6</v>
      </c>
      <c r="C38" s="1" t="str">
        <f t="shared" si="0"/>
        <v>Fornecimento de Materiais e Equipamentos-DF</v>
      </c>
      <c r="E38" s="3">
        <v>0.0085</v>
      </c>
      <c r="F38" s="3">
        <v>0.0085</v>
      </c>
      <c r="G38" s="3">
        <v>0.0111</v>
      </c>
      <c r="I38" s="88"/>
      <c r="J38" s="88"/>
      <c r="K38" s="88"/>
      <c r="L38" s="88"/>
      <c r="M38" s="22"/>
      <c r="N38" s="22"/>
      <c r="O38" s="88"/>
      <c r="P38" s="88"/>
      <c r="Q38" s="88"/>
      <c r="R38" s="88"/>
    </row>
    <row r="39" spans="1:18" ht="12.75">
      <c r="A39" s="1" t="str">
        <f>A38</f>
        <v>Fornecimento de Materiais e Equipamentos</v>
      </c>
      <c r="B39" s="2" t="s">
        <v>7</v>
      </c>
      <c r="C39" s="1" t="str">
        <f t="shared" si="0"/>
        <v>Fornecimento de Materiais e Equipamentos-L</v>
      </c>
      <c r="E39" s="3">
        <v>0.035</v>
      </c>
      <c r="F39" s="3">
        <v>0.051100000000000007</v>
      </c>
      <c r="G39" s="3">
        <v>0.0622</v>
      </c>
      <c r="I39" s="50" t="s">
        <v>42</v>
      </c>
      <c r="J39" s="50"/>
      <c r="K39" s="50"/>
      <c r="L39" s="50"/>
      <c r="M39" s="23"/>
      <c r="N39" s="23"/>
      <c r="O39" s="50" t="s">
        <v>42</v>
      </c>
      <c r="P39" s="50"/>
      <c r="Q39" s="50"/>
      <c r="R39" s="50"/>
    </row>
    <row r="40" spans="1:18" ht="15" customHeight="1">
      <c r="A40" s="1" t="str">
        <f>A39</f>
        <v>Fornecimento de Materiais e Equipamentos</v>
      </c>
      <c r="B40" s="6" t="s">
        <v>8</v>
      </c>
      <c r="C40" s="1" t="str">
        <f t="shared" si="0"/>
        <v>Fornecimento de Materiais e Equipamentos-BDI PAD</v>
      </c>
      <c r="E40" s="3">
        <v>0.111</v>
      </c>
      <c r="F40" s="3">
        <v>0.1402</v>
      </c>
      <c r="G40" s="3">
        <v>0.168</v>
      </c>
      <c r="I40" s="24" t="s">
        <v>43</v>
      </c>
      <c r="J40" s="51" t="s">
        <v>60</v>
      </c>
      <c r="K40" s="51"/>
      <c r="L40" s="51"/>
      <c r="M40" s="25"/>
      <c r="N40" s="25"/>
      <c r="O40" s="24" t="s">
        <v>43</v>
      </c>
      <c r="P40" s="51" t="s">
        <v>61</v>
      </c>
      <c r="Q40" s="51"/>
      <c r="R40" s="51"/>
    </row>
    <row r="41" spans="1:18" ht="14.25">
      <c r="A41" s="1" t="s">
        <v>44</v>
      </c>
      <c r="B41" s="2" t="s">
        <v>45</v>
      </c>
      <c r="C41" s="1" t="str">
        <f t="shared" si="0"/>
        <v>Estudos e Projetos, Planos e Gerenciamento e outros correlatos-K1</v>
      </c>
      <c r="E41" s="3" t="s">
        <v>25</v>
      </c>
      <c r="F41" s="3" t="s">
        <v>25</v>
      </c>
      <c r="G41" s="3" t="s">
        <v>25</v>
      </c>
      <c r="I41" s="24" t="s">
        <v>46</v>
      </c>
      <c r="J41" s="51" t="s">
        <v>62</v>
      </c>
      <c r="K41" s="51"/>
      <c r="L41" s="51"/>
      <c r="M41" s="25"/>
      <c r="N41" s="25"/>
      <c r="O41" s="24" t="s">
        <v>46</v>
      </c>
      <c r="P41" s="51" t="s">
        <v>63</v>
      </c>
      <c r="Q41" s="51"/>
      <c r="R41" s="51"/>
    </row>
    <row r="42" spans="1:18" ht="14.25">
      <c r="A42" s="1" t="str">
        <f>A41</f>
        <v>Estudos e Projetos, Planos e Gerenciamento e outros correlatos</v>
      </c>
      <c r="B42" s="2" t="s">
        <v>47</v>
      </c>
      <c r="C42" s="1" t="str">
        <f t="shared" si="0"/>
        <v>Estudos e Projetos, Planos e Gerenciamento e outros correlatos-K2</v>
      </c>
      <c r="E42" s="3" t="s">
        <v>25</v>
      </c>
      <c r="F42" s="3">
        <v>0.2</v>
      </c>
      <c r="G42" s="3" t="s">
        <v>25</v>
      </c>
      <c r="I42" s="24" t="s">
        <v>64</v>
      </c>
      <c r="J42" s="51" t="s">
        <v>65</v>
      </c>
      <c r="K42" s="51"/>
      <c r="L42" s="51"/>
      <c r="M42" s="25"/>
      <c r="N42" s="25"/>
      <c r="O42" s="24" t="s">
        <v>64</v>
      </c>
      <c r="P42" s="51" t="s">
        <v>69</v>
      </c>
      <c r="Q42" s="51"/>
      <c r="R42" s="51"/>
    </row>
    <row r="43" spans="1:7" ht="12.75">
      <c r="A43" s="1" t="str">
        <f>A42</f>
        <v>Estudos e Projetos, Planos e Gerenciamento e outros correlatos</v>
      </c>
      <c r="B43" s="2" t="s">
        <v>48</v>
      </c>
      <c r="C43" s="1" t="str">
        <f t="shared" si="0"/>
        <v>Estudos e Projetos, Planos e Gerenciamento e outros correlatos-</v>
      </c>
      <c r="E43" s="3" t="s">
        <v>25</v>
      </c>
      <c r="F43" s="3" t="s">
        <v>25</v>
      </c>
      <c r="G43" s="3" t="s">
        <v>25</v>
      </c>
    </row>
    <row r="44" spans="1:7" ht="12.75" customHeight="1" hidden="1">
      <c r="A44" s="1" t="str">
        <f>A43</f>
        <v>Estudos e Projetos, Planos e Gerenciamento e outros correlatos</v>
      </c>
      <c r="B44" s="2" t="s">
        <v>48</v>
      </c>
      <c r="C44" s="1" t="str">
        <f t="shared" si="0"/>
        <v>Estudos e Projetos, Planos e Gerenciamento e outros correlatos-</v>
      </c>
      <c r="E44" s="3" t="s">
        <v>25</v>
      </c>
      <c r="F44" s="3" t="s">
        <v>25</v>
      </c>
      <c r="G44" s="3" t="s">
        <v>25</v>
      </c>
    </row>
    <row r="45" spans="1:7" ht="12.75" customHeight="1" hidden="1">
      <c r="A45" s="1" t="str">
        <f>A44</f>
        <v>Estudos e Projetos, Planos e Gerenciamento e outros correlatos</v>
      </c>
      <c r="B45" s="2" t="s">
        <v>49</v>
      </c>
      <c r="C45" s="1" t="str">
        <f t="shared" si="0"/>
        <v>Estudos e Projetos, Planos e Gerenciamento e outros correlatos-K3</v>
      </c>
      <c r="E45" s="3" t="s">
        <v>25</v>
      </c>
      <c r="F45" s="3">
        <v>0.12</v>
      </c>
      <c r="G45" s="3" t="s">
        <v>25</v>
      </c>
    </row>
    <row r="46" spans="1:7" ht="12.75" customHeight="1" hidden="1">
      <c r="A46" s="1" t="str">
        <f>A45</f>
        <v>Estudos e Projetos, Planos e Gerenciamento e outros correlatos</v>
      </c>
      <c r="B46" s="6" t="s">
        <v>8</v>
      </c>
      <c r="C46" s="1" t="str">
        <f t="shared" si="0"/>
        <v>Estudos e Projetos, Planos e Gerenciamento e outros correlatos-BDI PAD</v>
      </c>
      <c r="E46" s="3" t="s">
        <v>25</v>
      </c>
      <c r="F46" s="3" t="s">
        <v>25</v>
      </c>
      <c r="G46" s="3" t="s">
        <v>25</v>
      </c>
    </row>
    <row r="47" ht="12.75" customHeight="1" hidden="1"/>
    <row r="48" ht="12.75" customHeight="1" hidden="1"/>
    <row r="49" ht="12.75" customHeight="1" hidden="1">
      <c r="A49" s="1" t="s">
        <v>0</v>
      </c>
    </row>
    <row r="50" ht="12.75" customHeight="1" hidden="1">
      <c r="A50" s="1" t="s">
        <v>10</v>
      </c>
    </row>
    <row r="51" ht="12.75" customHeight="1" hidden="1">
      <c r="A51" s="1" t="s">
        <v>15</v>
      </c>
    </row>
    <row r="52" ht="12.75" customHeight="1" hidden="1">
      <c r="A52" s="1" t="s">
        <v>26</v>
      </c>
    </row>
    <row r="53" ht="12.75" customHeight="1" hidden="1">
      <c r="A53" s="1" t="s">
        <v>34</v>
      </c>
    </row>
    <row r="54" ht="12.75" customHeight="1" hidden="1">
      <c r="A54" s="1" t="s">
        <v>40</v>
      </c>
    </row>
    <row r="55" ht="12.75" customHeight="1" hidden="1">
      <c r="A55" s="1" t="s">
        <v>44</v>
      </c>
    </row>
    <row r="56" spans="1:7" ht="14.25" customHeight="1" hidden="1">
      <c r="A56" s="26"/>
      <c r="B56" s="25"/>
      <c r="C56" s="25"/>
      <c r="D56" s="25"/>
      <c r="E56" s="25"/>
      <c r="F56" s="25"/>
      <c r="G56" s="25"/>
    </row>
  </sheetData>
  <sheetProtection/>
  <mergeCells count="50">
    <mergeCell ref="J40:L40"/>
    <mergeCell ref="P40:R40"/>
    <mergeCell ref="J41:L41"/>
    <mergeCell ref="P41:R41"/>
    <mergeCell ref="J42:L42"/>
    <mergeCell ref="P42:R42"/>
    <mergeCell ref="I35:L35"/>
    <mergeCell ref="I36:L36"/>
    <mergeCell ref="P36:R36"/>
    <mergeCell ref="I38:L38"/>
    <mergeCell ref="O38:R38"/>
    <mergeCell ref="I39:L39"/>
    <mergeCell ref="O39:R39"/>
    <mergeCell ref="L27:L28"/>
    <mergeCell ref="M27:O27"/>
    <mergeCell ref="P27:P28"/>
    <mergeCell ref="M28:O28"/>
    <mergeCell ref="I30:R30"/>
    <mergeCell ref="I33:R33"/>
    <mergeCell ref="I21:L21"/>
    <mergeCell ref="I22:L22"/>
    <mergeCell ref="I23:L23"/>
    <mergeCell ref="I24:L24"/>
    <mergeCell ref="P24:R24"/>
    <mergeCell ref="I26:R26"/>
    <mergeCell ref="I15:L15"/>
    <mergeCell ref="I16:L16"/>
    <mergeCell ref="I17:L17"/>
    <mergeCell ref="I18:L18"/>
    <mergeCell ref="I19:L19"/>
    <mergeCell ref="I20:L20"/>
    <mergeCell ref="I10:P10"/>
    <mergeCell ref="Q10:R10"/>
    <mergeCell ref="I11:P11"/>
    <mergeCell ref="Q11:R11"/>
    <mergeCell ref="I13:L14"/>
    <mergeCell ref="M13:M14"/>
    <mergeCell ref="N13:N14"/>
    <mergeCell ref="O13:O14"/>
    <mergeCell ref="P13:R13"/>
    <mergeCell ref="I4:R4"/>
    <mergeCell ref="I5:R5"/>
    <mergeCell ref="I7:P7"/>
    <mergeCell ref="Q7:R7"/>
    <mergeCell ref="I8:P8"/>
    <mergeCell ref="Q8:R8"/>
    <mergeCell ref="I1:J1"/>
    <mergeCell ref="K1:R1"/>
    <mergeCell ref="I2:J2"/>
    <mergeCell ref="K2:R2"/>
  </mergeCells>
  <conditionalFormatting sqref="O15:O24">
    <cfRule type="cellIs" priority="9" dxfId="20" operator="equal" stopIfTrue="1">
      <formula>"NÃO OK"</formula>
    </cfRule>
    <cfRule type="cellIs" priority="10" dxfId="21" operator="equal" stopIfTrue="1">
      <formula>"OK"</formula>
    </cfRule>
  </conditionalFormatting>
  <conditionalFormatting sqref="I23:N23">
    <cfRule type="expression" priority="8" dxfId="22" stopIfTrue="1">
      <formula>$Q$8="Não"</formula>
    </cfRule>
  </conditionalFormatting>
  <conditionalFormatting sqref="I24:N24">
    <cfRule type="expression" priority="7" dxfId="23" stopIfTrue="1">
      <formula>$Q$8="sim"</formula>
    </cfRule>
  </conditionalFormatting>
  <conditionalFormatting sqref="P24:R24">
    <cfRule type="expression" priority="6" dxfId="20" stopIfTrue="1">
      <formula>$Q$8="sim"</formula>
    </cfRule>
  </conditionalFormatting>
  <conditionalFormatting sqref="P36:R36">
    <cfRule type="expression" priority="4" dxfId="3" stopIfTrue="1">
      <formula>$P$36=""</formula>
    </cfRule>
  </conditionalFormatting>
  <conditionalFormatting sqref="Q10:R11 I11:P11">
    <cfRule type="expression" priority="3" dxfId="24" stopIfTrue="1">
      <formula>$I$8=$A$54</formula>
    </cfRule>
  </conditionalFormatting>
  <conditionalFormatting sqref="I10:P10">
    <cfRule type="expression" priority="2" dxfId="25" stopIfTrue="1">
      <formula>$I$8=$A$54</formula>
    </cfRule>
  </conditionalFormatting>
  <conditionalFormatting sqref="I30:R30">
    <cfRule type="expression" priority="1" dxfId="25" stopIfTrue="1">
      <formula>$I$8=$A$54</formula>
    </cfRule>
  </conditionalFormatting>
  <dataValidations count="6">
    <dataValidation type="decimal" allowBlank="1" showInputMessage="1" showErrorMessage="1" errorTitle="Erro de valores" error="Digite um valor entre 0% e 100%" sqref="N15:N20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1:R11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0:R10">
      <formula1>0</formula1>
      <formula2>1</formula2>
    </dataValidation>
    <dataValidation type="decimal" allowBlank="1" showInputMessage="1" showErrorMessage="1" errorTitle="Erro de valores" error="Digite um valor maior do que 0." sqref="N21">
      <formula1>0</formula1>
      <formula2>1</formula2>
    </dataValidation>
    <dataValidation operator="greaterThanOrEqual" allowBlank="1" showInputMessage="1" showErrorMessage="1" errorTitle="Erro de valores" error="Digite um valor igual a 0% ou 2%." sqref="N22"/>
    <dataValidation type="list" allowBlank="1" showInputMessage="1" showErrorMessage="1" sqref="I8">
      <formula1>$A$49:$A$55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EngHelme</dc:creator>
  <cp:keywords/>
  <dc:description/>
  <cp:lastModifiedBy>EngHelme</cp:lastModifiedBy>
  <cp:lastPrinted>2017-10-04T16:09:24Z</cp:lastPrinted>
  <dcterms:created xsi:type="dcterms:W3CDTF">2017-10-04T14:43:39Z</dcterms:created>
  <dcterms:modified xsi:type="dcterms:W3CDTF">2017-10-04T16:09:46Z</dcterms:modified>
  <cp:category/>
  <cp:version/>
  <cp:contentType/>
  <cp:contentStatus/>
</cp:coreProperties>
</file>